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T5" sheetId="12" r:id="rId1"/>
    <sheet name="2018T6" sheetId="2" r:id="rId2"/>
    <sheet name="Mẩu HK" sheetId="6" r:id="rId3"/>
  </sheets>
  <calcPr calcId="144525"/>
</workbook>
</file>

<file path=xl/calcChain.xml><?xml version="1.0" encoding="utf-8"?>
<calcChain xmlns="http://schemas.openxmlformats.org/spreadsheetml/2006/main">
  <c r="G32" i="2" l="1"/>
  <c r="G31" i="2"/>
  <c r="G30" i="2"/>
  <c r="G29" i="2"/>
  <c r="G28" i="2"/>
  <c r="G27" i="2"/>
  <c r="E32" i="2"/>
  <c r="E31" i="2"/>
  <c r="E30" i="2"/>
  <c r="E29" i="2"/>
  <c r="E28" i="2"/>
  <c r="E27" i="2"/>
  <c r="H32" i="2"/>
  <c r="H30" i="2"/>
  <c r="H29" i="2"/>
  <c r="H28" i="2"/>
  <c r="H27" i="2"/>
  <c r="F32" i="2"/>
  <c r="F31" i="2"/>
  <c r="F30" i="2"/>
  <c r="F29" i="2"/>
  <c r="F28" i="2"/>
  <c r="H13" i="2"/>
  <c r="H14" i="2"/>
  <c r="H15" i="2"/>
  <c r="H16" i="2"/>
  <c r="H17" i="2"/>
  <c r="H18" i="2"/>
  <c r="H19" i="2"/>
  <c r="H20" i="2"/>
  <c r="H21" i="2"/>
  <c r="H22" i="2"/>
  <c r="H23" i="2"/>
  <c r="F13" i="2"/>
  <c r="F14" i="2"/>
  <c r="F15" i="2"/>
  <c r="F16" i="2"/>
  <c r="F17" i="2"/>
  <c r="F18" i="2"/>
  <c r="F19" i="2"/>
  <c r="F20" i="2"/>
  <c r="F21" i="2"/>
  <c r="F22" i="2"/>
  <c r="F23" i="2"/>
  <c r="H12" i="2"/>
  <c r="F12" i="2"/>
  <c r="H31" i="2"/>
  <c r="F27" i="2"/>
  <c r="E43" i="12"/>
  <c r="E4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12" i="12"/>
  <c r="G38" i="12" s="1"/>
  <c r="H38" i="12" s="1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12" i="12"/>
  <c r="F43" i="12" s="1"/>
  <c r="G42" i="12"/>
  <c r="H42" i="12" s="1"/>
  <c r="G40" i="12"/>
  <c r="H40" i="12" s="1"/>
  <c r="F42" i="12"/>
  <c r="E41" i="12"/>
  <c r="F41" i="12" s="1"/>
  <c r="E40" i="12"/>
  <c r="F40" i="12" s="1"/>
  <c r="E39" i="12"/>
  <c r="F39" i="12" s="1"/>
  <c r="E38" i="12"/>
  <c r="F38" i="12" s="1"/>
  <c r="G43" i="12" l="1"/>
  <c r="H43" i="12" s="1"/>
  <c r="G39" i="12"/>
  <c r="H39" i="12" s="1"/>
  <c r="G41" i="12"/>
  <c r="H41" i="12" s="1"/>
</calcChain>
</file>

<file path=xl/sharedStrings.xml><?xml version="1.0" encoding="utf-8"?>
<sst xmlns="http://schemas.openxmlformats.org/spreadsheetml/2006/main" count="218" uniqueCount="132">
  <si>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</si>
  <si>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</si>
  <si>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</si>
  <si>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</si>
  <si>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</si>
  <si>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</si>
  <si>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</si>
  <si>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</si>
  <si>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</si>
  <si>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</si>
  <si>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</si>
  <si>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</si>
  <si>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</si>
  <si>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</si>
  <si>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</si>
  <si>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</si>
  <si>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</si>
  <si>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</si>
  <si>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</si>
  <si>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</si>
  <si>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</si>
  <si>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</si>
  <si>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</si>
  <si>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</si>
  <si>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</si>
  <si>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</si>
  <si>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</si>
  <si>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</si>
  <si>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</si>
  <si>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</si>
  <si>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</si>
  <si>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Châu</t>
  </si>
  <si>
    <t>Khánh</t>
  </si>
  <si>
    <t>Long</t>
  </si>
  <si>
    <t>Nguyễn Phi</t>
  </si>
  <si>
    <t>Nam</t>
  </si>
  <si>
    <t>Phong</t>
  </si>
  <si>
    <t>Nguyễn Thanh</t>
  </si>
  <si>
    <t>Tâm</t>
  </si>
  <si>
    <t>Thắng</t>
  </si>
  <si>
    <t>Nguyễn Văn</t>
  </si>
  <si>
    <t>Thông</t>
  </si>
  <si>
    <t>Tú</t>
  </si>
  <si>
    <t>Tuấn</t>
  </si>
  <si>
    <t>Bình</t>
  </si>
  <si>
    <t>Nguyễn Tấn</t>
  </si>
  <si>
    <t>Hiếu</t>
  </si>
  <si>
    <t>Nguyễn Anh</t>
  </si>
  <si>
    <t>Nguyễn Hữu</t>
  </si>
  <si>
    <t>Trung</t>
  </si>
  <si>
    <t>Hưng</t>
  </si>
  <si>
    <t>Khôi</t>
  </si>
  <si>
    <t>Thanh</t>
  </si>
  <si>
    <t>Lê Minh</t>
  </si>
  <si>
    <t>Ân</t>
  </si>
  <si>
    <t>Trần Thanh</t>
  </si>
  <si>
    <t>Lê Xuân</t>
  </si>
  <si>
    <t>Trần Xuân</t>
  </si>
  <si>
    <t>Tùng</t>
  </si>
  <si>
    <t>Trần Tuấn</t>
  </si>
  <si>
    <t>Nguyễn Huy</t>
  </si>
  <si>
    <t>Hương</t>
  </si>
  <si>
    <t>Nguyễn Bá</t>
  </si>
  <si>
    <t>Thương</t>
  </si>
  <si>
    <t>Nguyễn Lê</t>
  </si>
  <si>
    <t>Thiên</t>
  </si>
  <si>
    <t>Lê Hữu</t>
  </si>
  <si>
    <t>Dinh</t>
  </si>
  <si>
    <t>Khanh</t>
  </si>
  <si>
    <t>Phan Công</t>
  </si>
  <si>
    <t>Phạm</t>
  </si>
  <si>
    <t>Dương Thanh</t>
  </si>
  <si>
    <t>Bùi Minh</t>
  </si>
  <si>
    <t>Triết</t>
  </si>
  <si>
    <t>Bùi Văn</t>
  </si>
  <si>
    <t>Nhã</t>
  </si>
  <si>
    <t>Tuân</t>
  </si>
  <si>
    <t>Trương Ngọc</t>
  </si>
  <si>
    <t>Thơ</t>
  </si>
  <si>
    <t>Lớp:  18T5-ĐCN1    Sĩ số:  23  Khoa: Điện - Điện tử</t>
  </si>
  <si>
    <t>18005628</t>
  </si>
  <si>
    <t>18005629</t>
  </si>
  <si>
    <t>Đạm</t>
  </si>
  <si>
    <t>18005630</t>
  </si>
  <si>
    <t>Lương Trung</t>
  </si>
  <si>
    <t>18005631</t>
  </si>
  <si>
    <t>Tiết Đông</t>
  </si>
  <si>
    <t>18005632</t>
  </si>
  <si>
    <t>Lê Thị Thiên</t>
  </si>
  <si>
    <t>18005652</t>
  </si>
  <si>
    <t>18005633</t>
  </si>
  <si>
    <t>18005634</t>
  </si>
  <si>
    <t>Oai</t>
  </si>
  <si>
    <t>18005635</t>
  </si>
  <si>
    <t>18005636</t>
  </si>
  <si>
    <t>18005637</t>
  </si>
  <si>
    <t>Dương Tường</t>
  </si>
  <si>
    <t>18005638</t>
  </si>
  <si>
    <t>Huỳnh Quảng</t>
  </si>
  <si>
    <t>18005639</t>
  </si>
  <si>
    <t>18005804</t>
  </si>
  <si>
    <t>18005640</t>
  </si>
  <si>
    <t>18005641</t>
  </si>
  <si>
    <t>Huỳnh Hiển</t>
  </si>
  <si>
    <t>18005642</t>
  </si>
  <si>
    <t>18005643</t>
  </si>
  <si>
    <t>18005644</t>
  </si>
  <si>
    <t>Dương Anh</t>
  </si>
  <si>
    <t>18005645</t>
  </si>
  <si>
    <t>18005646</t>
  </si>
  <si>
    <t>18005647</t>
  </si>
  <si>
    <t>18005648</t>
  </si>
  <si>
    <t>Mã HSSV</t>
  </si>
  <si>
    <t>Lớp:  18T6-ĐCN1    Sĩ số:  12  Khoa: Điện - Điện tử</t>
  </si>
  <si>
    <t>18005649</t>
  </si>
  <si>
    <t>18005650</t>
  </si>
  <si>
    <t>18005588</t>
  </si>
  <si>
    <t>Thạch Trần Thái</t>
  </si>
  <si>
    <t>18005651</t>
  </si>
  <si>
    <t>Tchao Mỹ</t>
  </si>
  <si>
    <t>18005653</t>
  </si>
  <si>
    <t>Lâm Trường</t>
  </si>
  <si>
    <t>18005654</t>
  </si>
  <si>
    <t>18005655</t>
  </si>
  <si>
    <t>Nguyễn Khởi</t>
  </si>
  <si>
    <t>18005656</t>
  </si>
  <si>
    <t>18005657</t>
  </si>
  <si>
    <t>18005658</t>
  </si>
  <si>
    <t>18005620</t>
  </si>
  <si>
    <t>Thôi</t>
  </si>
  <si>
    <t>18005659</t>
  </si>
  <si>
    <t>Phạm Đắc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</si>
</sst>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5" fillId="0" borderId="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right" vertical="center"/>
    </xf>
  </cellXfs>
  <cellStyles count="1">
    <cellStyle name="Normal" xfId="0" builtinId="0"/>
  </cellStyles>
  <dxfs count="2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</xdr:row>
      <xdr:rowOff>57150</xdr:rowOff>
    </xdr:from>
    <xdr:to>
      <xdr:col>2</xdr:col>
      <xdr:colOff>752475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809625" y="8382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4</xdr:row>
      <xdr:rowOff>57150</xdr:rowOff>
    </xdr:from>
    <xdr:to>
      <xdr:col>2</xdr:col>
      <xdr:colOff>762000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19150" y="93345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view="pageBreakPreview" zoomScaleNormal="100" workbookViewId="0">
      <selection activeCell="H15" sqref="H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18.83203125" style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1" t="s">
        <v>25</v>
      </c>
      <c r="B3" s="51"/>
      <c r="C3" s="51"/>
      <c r="D3" s="51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1" t="s">
        <v>26</v>
      </c>
      <c r="B4" s="51"/>
      <c r="C4" s="51"/>
      <c r="D4" s="51"/>
      <c r="E4" s="51"/>
      <c r="F4" s="51"/>
      <c r="G4" s="51"/>
      <c r="H4" s="51"/>
      <c r="I4" s="5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2" t="s">
        <v>30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0" t="s">
        <v>79</v>
      </c>
      <c r="B8" s="40"/>
      <c r="C8" s="40"/>
      <c r="D8" s="40"/>
      <c r="E8" s="40"/>
      <c r="F8" s="40"/>
      <c r="G8" s="40"/>
      <c r="H8" s="40"/>
      <c r="I8" s="4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1" t="s">
        <v>4</v>
      </c>
      <c r="B10" s="41" t="s">
        <v>112</v>
      </c>
      <c r="C10" s="43" t="s">
        <v>5</v>
      </c>
      <c r="D10" s="44"/>
      <c r="E10" s="47" t="s">
        <v>21</v>
      </c>
      <c r="F10" s="48"/>
      <c r="G10" s="47" t="s">
        <v>6</v>
      </c>
      <c r="H10" s="48"/>
      <c r="I10" s="49" t="s">
        <v>7</v>
      </c>
    </row>
    <row r="11" spans="1:20" s="12" customFormat="1" ht="27.95" customHeight="1" x14ac:dyDescent="0.2">
      <c r="A11" s="42"/>
      <c r="B11" s="70"/>
      <c r="C11" s="45"/>
      <c r="D11" s="46"/>
      <c r="E11" s="13" t="s">
        <v>8</v>
      </c>
      <c r="F11" s="13" t="s">
        <v>9</v>
      </c>
      <c r="G11" s="13" t="s">
        <v>8</v>
      </c>
      <c r="H11" s="13" t="s">
        <v>9</v>
      </c>
      <c r="I11" s="42"/>
    </row>
    <row r="12" spans="1:20" s="12" customFormat="1" ht="15.95" customHeight="1" x14ac:dyDescent="0.2">
      <c r="A12" s="14">
        <v>1</v>
      </c>
      <c r="B12" s="71" t="s">
        <v>80</v>
      </c>
      <c r="C12" s="72" t="s">
        <v>56</v>
      </c>
      <c r="D12" s="69" t="s">
        <v>44</v>
      </c>
      <c r="E12" s="15"/>
      <c r="F12" s="73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73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5.95" customHeight="1" x14ac:dyDescent="0.2">
      <c r="A13" s="14">
        <v>2</v>
      </c>
      <c r="B13" s="71" t="s">
        <v>81</v>
      </c>
      <c r="C13" s="72" t="s">
        <v>55</v>
      </c>
      <c r="D13" s="69" t="s">
        <v>82</v>
      </c>
      <c r="E13" s="15"/>
      <c r="F13" s="73" t="str">
        <f t="shared" ref="F13:F34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73" t="str">
        <f t="shared" ref="H13:H34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5.95" customHeight="1" x14ac:dyDescent="0.2">
      <c r="A14" s="14">
        <v>3</v>
      </c>
      <c r="B14" s="71" t="s">
        <v>83</v>
      </c>
      <c r="C14" s="72" t="s">
        <v>84</v>
      </c>
      <c r="D14" s="69" t="s">
        <v>46</v>
      </c>
      <c r="E14" s="15"/>
      <c r="F14" s="73" t="str">
        <f t="shared" si="0"/>
        <v>Không XL</v>
      </c>
      <c r="G14" s="15"/>
      <c r="H14" s="73" t="str">
        <f t="shared" si="1"/>
        <v>Không XL</v>
      </c>
      <c r="I14" s="15"/>
    </row>
    <row r="15" spans="1:20" s="12" customFormat="1" ht="15.95" customHeight="1" x14ac:dyDescent="0.2">
      <c r="A15" s="14">
        <v>4</v>
      </c>
      <c r="B15" s="71" t="s">
        <v>85</v>
      </c>
      <c r="C15" s="72" t="s">
        <v>86</v>
      </c>
      <c r="D15" s="69" t="s">
        <v>50</v>
      </c>
      <c r="E15" s="15"/>
      <c r="F15" s="73" t="str">
        <f t="shared" si="0"/>
        <v>Không XL</v>
      </c>
      <c r="G15" s="15"/>
      <c r="H15" s="73" t="str">
        <f t="shared" si="1"/>
        <v>Không XL</v>
      </c>
      <c r="I15" s="15"/>
    </row>
    <row r="16" spans="1:20" s="12" customFormat="1" ht="15.95" customHeight="1" x14ac:dyDescent="0.2">
      <c r="A16" s="14">
        <v>5</v>
      </c>
      <c r="B16" s="71" t="s">
        <v>87</v>
      </c>
      <c r="C16" s="72" t="s">
        <v>88</v>
      </c>
      <c r="D16" s="69" t="s">
        <v>61</v>
      </c>
      <c r="E16" s="15"/>
      <c r="F16" s="73" t="str">
        <f t="shared" si="0"/>
        <v>Không XL</v>
      </c>
      <c r="G16" s="15"/>
      <c r="H16" s="73" t="str">
        <f t="shared" si="1"/>
        <v>Không XL</v>
      </c>
      <c r="I16" s="15"/>
    </row>
    <row r="17" spans="1:9" s="12" customFormat="1" ht="15.95" customHeight="1" x14ac:dyDescent="0.2">
      <c r="A17" s="14">
        <v>6</v>
      </c>
      <c r="B17" s="71" t="s">
        <v>89</v>
      </c>
      <c r="C17" s="72" t="s">
        <v>34</v>
      </c>
      <c r="D17" s="69" t="s">
        <v>68</v>
      </c>
      <c r="E17" s="15"/>
      <c r="F17" s="73" t="str">
        <f t="shared" si="0"/>
        <v>Không XL</v>
      </c>
      <c r="G17" s="15"/>
      <c r="H17" s="73" t="str">
        <f t="shared" si="1"/>
        <v>Không XL</v>
      </c>
      <c r="I17" s="15"/>
    </row>
    <row r="18" spans="1:9" s="12" customFormat="1" ht="15.95" customHeight="1" x14ac:dyDescent="0.2">
      <c r="A18" s="14">
        <v>7</v>
      </c>
      <c r="B18" s="71" t="s">
        <v>90</v>
      </c>
      <c r="C18" s="72" t="s">
        <v>37</v>
      </c>
      <c r="D18" s="69" t="s">
        <v>75</v>
      </c>
      <c r="E18" s="15"/>
      <c r="F18" s="73" t="str">
        <f t="shared" si="0"/>
        <v>Không XL</v>
      </c>
      <c r="G18" s="15"/>
      <c r="H18" s="73" t="str">
        <f t="shared" si="1"/>
        <v>Không XL</v>
      </c>
      <c r="I18" s="15"/>
    </row>
    <row r="19" spans="1:9" s="12" customFormat="1" ht="15.95" customHeight="1" x14ac:dyDescent="0.2">
      <c r="A19" s="14">
        <v>8</v>
      </c>
      <c r="B19" s="71" t="s">
        <v>91</v>
      </c>
      <c r="C19" s="72" t="s">
        <v>45</v>
      </c>
      <c r="D19" s="69" t="s">
        <v>92</v>
      </c>
      <c r="E19" s="15"/>
      <c r="F19" s="73" t="str">
        <f t="shared" si="0"/>
        <v>Không XL</v>
      </c>
      <c r="G19" s="15"/>
      <c r="H19" s="73" t="str">
        <f t="shared" si="1"/>
        <v>Không XL</v>
      </c>
      <c r="I19" s="15"/>
    </row>
    <row r="20" spans="1:9" s="12" customFormat="1" ht="15.95" customHeight="1" x14ac:dyDescent="0.2">
      <c r="A20" s="14">
        <v>9</v>
      </c>
      <c r="B20" s="71" t="s">
        <v>93</v>
      </c>
      <c r="C20" s="72" t="s">
        <v>53</v>
      </c>
      <c r="D20" s="69" t="s">
        <v>38</v>
      </c>
      <c r="E20" s="15"/>
      <c r="F20" s="73" t="str">
        <f t="shared" si="0"/>
        <v>Không XL</v>
      </c>
      <c r="G20" s="15"/>
      <c r="H20" s="73" t="str">
        <f t="shared" si="1"/>
        <v>Không XL</v>
      </c>
      <c r="I20" s="15"/>
    </row>
    <row r="21" spans="1:9" s="12" customFormat="1" ht="15.95" customHeight="1" x14ac:dyDescent="0.2">
      <c r="A21" s="14">
        <v>10</v>
      </c>
      <c r="B21" s="71" t="s">
        <v>94</v>
      </c>
      <c r="C21" s="72" t="s">
        <v>64</v>
      </c>
      <c r="D21" s="69" t="s">
        <v>39</v>
      </c>
      <c r="E21" s="15"/>
      <c r="F21" s="73" t="str">
        <f t="shared" si="0"/>
        <v>Không XL</v>
      </c>
      <c r="G21" s="15"/>
      <c r="H21" s="73" t="str">
        <f t="shared" si="1"/>
        <v>Không XL</v>
      </c>
      <c r="I21" s="15"/>
    </row>
    <row r="22" spans="1:9" s="12" customFormat="1" ht="15.95" customHeight="1" x14ac:dyDescent="0.2">
      <c r="A22" s="14">
        <v>11</v>
      </c>
      <c r="B22" s="71" t="s">
        <v>95</v>
      </c>
      <c r="C22" s="72" t="s">
        <v>96</v>
      </c>
      <c r="D22" s="69" t="s">
        <v>52</v>
      </c>
      <c r="E22" s="15"/>
      <c r="F22" s="73" t="str">
        <f t="shared" si="0"/>
        <v>Không XL</v>
      </c>
      <c r="G22" s="15"/>
      <c r="H22" s="73" t="str">
        <f t="shared" si="1"/>
        <v>Không XL</v>
      </c>
      <c r="I22" s="15"/>
    </row>
    <row r="23" spans="1:9" s="12" customFormat="1" ht="15.95" customHeight="1" x14ac:dyDescent="0.2">
      <c r="A23" s="14">
        <v>12</v>
      </c>
      <c r="B23" s="71" t="s">
        <v>97</v>
      </c>
      <c r="C23" s="72" t="s">
        <v>98</v>
      </c>
      <c r="D23" s="69" t="s">
        <v>52</v>
      </c>
      <c r="E23" s="15"/>
      <c r="F23" s="73" t="str">
        <f t="shared" si="0"/>
        <v>Không XL</v>
      </c>
      <c r="G23" s="15"/>
      <c r="H23" s="73" t="str">
        <f t="shared" si="1"/>
        <v>Không XL</v>
      </c>
      <c r="I23" s="15"/>
    </row>
    <row r="24" spans="1:9" s="12" customFormat="1" ht="15.95" customHeight="1" x14ac:dyDescent="0.2">
      <c r="A24" s="14">
        <v>13</v>
      </c>
      <c r="B24" s="71" t="s">
        <v>99</v>
      </c>
      <c r="C24" s="72" t="s">
        <v>48</v>
      </c>
      <c r="D24" s="69" t="s">
        <v>78</v>
      </c>
      <c r="E24" s="15"/>
      <c r="F24" s="73" t="str">
        <f t="shared" si="0"/>
        <v>Không XL</v>
      </c>
      <c r="G24" s="15"/>
      <c r="H24" s="73" t="str">
        <f t="shared" si="1"/>
        <v>Không XL</v>
      </c>
      <c r="I24" s="15"/>
    </row>
    <row r="25" spans="1:9" s="12" customFormat="1" ht="15.95" customHeight="1" x14ac:dyDescent="0.2">
      <c r="A25" s="14">
        <v>14</v>
      </c>
      <c r="B25" s="71" t="s">
        <v>100</v>
      </c>
      <c r="C25" s="72" t="s">
        <v>66</v>
      </c>
      <c r="D25" s="69" t="s">
        <v>41</v>
      </c>
      <c r="E25" s="15"/>
      <c r="F25" s="73" t="str">
        <f t="shared" si="0"/>
        <v>Không XL</v>
      </c>
      <c r="G25" s="15"/>
      <c r="H25" s="73" t="str">
        <f t="shared" si="1"/>
        <v>Không XL</v>
      </c>
      <c r="I25" s="15"/>
    </row>
    <row r="26" spans="1:9" s="12" customFormat="1" ht="15.95" customHeight="1" x14ac:dyDescent="0.2">
      <c r="A26" s="14">
        <v>15</v>
      </c>
      <c r="B26" s="71" t="s">
        <v>101</v>
      </c>
      <c r="C26" s="72" t="s">
        <v>40</v>
      </c>
      <c r="D26" s="69" t="s">
        <v>63</v>
      </c>
      <c r="E26" s="15"/>
      <c r="F26" s="73" t="str">
        <f t="shared" si="0"/>
        <v>Không XL</v>
      </c>
      <c r="G26" s="15"/>
      <c r="H26" s="73" t="str">
        <f t="shared" si="1"/>
        <v>Không XL</v>
      </c>
      <c r="I26" s="15"/>
    </row>
    <row r="27" spans="1:9" s="12" customFormat="1" ht="15.95" customHeight="1" x14ac:dyDescent="0.2">
      <c r="A27" s="14">
        <v>16</v>
      </c>
      <c r="B27" s="71" t="s">
        <v>102</v>
      </c>
      <c r="C27" s="72" t="s">
        <v>103</v>
      </c>
      <c r="D27" s="69" t="s">
        <v>73</v>
      </c>
      <c r="E27" s="15"/>
      <c r="F27" s="73" t="str">
        <f t="shared" si="0"/>
        <v>Không XL</v>
      </c>
      <c r="G27" s="15"/>
      <c r="H27" s="73" t="str">
        <f t="shared" si="1"/>
        <v>Không XL</v>
      </c>
      <c r="I27" s="15"/>
    </row>
    <row r="28" spans="1:9" s="12" customFormat="1" ht="15.95" customHeight="1" x14ac:dyDescent="0.2">
      <c r="A28" s="14">
        <v>17</v>
      </c>
      <c r="B28" s="71" t="s">
        <v>104</v>
      </c>
      <c r="C28" s="72" t="s">
        <v>72</v>
      </c>
      <c r="D28" s="69" t="s">
        <v>49</v>
      </c>
      <c r="E28" s="15"/>
      <c r="F28" s="73" t="str">
        <f t="shared" si="0"/>
        <v>Không XL</v>
      </c>
      <c r="G28" s="15"/>
      <c r="H28" s="73" t="str">
        <f t="shared" si="1"/>
        <v>Không XL</v>
      </c>
      <c r="I28" s="36"/>
    </row>
    <row r="29" spans="1:9" s="12" customFormat="1" ht="15.95" customHeight="1" x14ac:dyDescent="0.2">
      <c r="A29" s="14">
        <v>18</v>
      </c>
      <c r="B29" s="71" t="s">
        <v>105</v>
      </c>
      <c r="C29" s="72" t="s">
        <v>74</v>
      </c>
      <c r="D29" s="69" t="s">
        <v>42</v>
      </c>
      <c r="E29" s="15"/>
      <c r="F29" s="73" t="str">
        <f t="shared" si="0"/>
        <v>Không XL</v>
      </c>
      <c r="G29" s="15"/>
      <c r="H29" s="73" t="str">
        <f t="shared" si="1"/>
        <v>Không XL</v>
      </c>
      <c r="I29" s="15"/>
    </row>
    <row r="30" spans="1:9" s="12" customFormat="1" ht="15.95" customHeight="1" x14ac:dyDescent="0.2">
      <c r="A30" s="14">
        <v>19</v>
      </c>
      <c r="B30" s="71" t="s">
        <v>106</v>
      </c>
      <c r="C30" s="72" t="s">
        <v>107</v>
      </c>
      <c r="D30" s="69" t="s">
        <v>42</v>
      </c>
      <c r="E30" s="15"/>
      <c r="F30" s="73" t="str">
        <f t="shared" si="0"/>
        <v>Không XL</v>
      </c>
      <c r="G30" s="15"/>
      <c r="H30" s="73" t="str">
        <f t="shared" si="1"/>
        <v>Không XL</v>
      </c>
      <c r="I30" s="15"/>
    </row>
    <row r="31" spans="1:9" s="12" customFormat="1" ht="15.95" customHeight="1" x14ac:dyDescent="0.2">
      <c r="A31" s="14">
        <v>20</v>
      </c>
      <c r="B31" s="71" t="s">
        <v>108</v>
      </c>
      <c r="C31" s="72" t="s">
        <v>70</v>
      </c>
      <c r="D31" s="69" t="s">
        <v>76</v>
      </c>
      <c r="E31" s="15"/>
      <c r="F31" s="73" t="str">
        <f t="shared" si="0"/>
        <v>Không XL</v>
      </c>
      <c r="G31" s="15"/>
      <c r="H31" s="73" t="str">
        <f t="shared" si="1"/>
        <v>Không XL</v>
      </c>
      <c r="I31" s="15"/>
    </row>
    <row r="32" spans="1:9" s="12" customFormat="1" ht="15.95" customHeight="1" x14ac:dyDescent="0.2">
      <c r="A32" s="14">
        <v>21</v>
      </c>
      <c r="B32" s="71" t="s">
        <v>109</v>
      </c>
      <c r="C32" s="72" t="s">
        <v>47</v>
      </c>
      <c r="D32" s="69" t="s">
        <v>43</v>
      </c>
      <c r="E32" s="15"/>
      <c r="F32" s="73" t="str">
        <f t="shared" si="0"/>
        <v>Không XL</v>
      </c>
      <c r="G32" s="15"/>
      <c r="H32" s="73" t="str">
        <f t="shared" si="1"/>
        <v>Không XL</v>
      </c>
      <c r="I32" s="36"/>
    </row>
    <row r="33" spans="1:9" s="12" customFormat="1" ht="15.95" customHeight="1" x14ac:dyDescent="0.2">
      <c r="A33" s="14">
        <v>22</v>
      </c>
      <c r="B33" s="71" t="s">
        <v>110</v>
      </c>
      <c r="C33" s="72" t="s">
        <v>55</v>
      </c>
      <c r="D33" s="69" t="s">
        <v>43</v>
      </c>
      <c r="E33" s="15"/>
      <c r="F33" s="73" t="str">
        <f t="shared" si="0"/>
        <v>Không XL</v>
      </c>
      <c r="G33" s="15"/>
      <c r="H33" s="73" t="str">
        <f t="shared" si="1"/>
        <v>Không XL</v>
      </c>
      <c r="I33" s="15"/>
    </row>
    <row r="34" spans="1:9" s="12" customFormat="1" ht="15.95" customHeight="1" x14ac:dyDescent="0.2">
      <c r="A34" s="14">
        <v>23</v>
      </c>
      <c r="B34" s="71" t="s">
        <v>111</v>
      </c>
      <c r="C34" s="72" t="s">
        <v>71</v>
      </c>
      <c r="D34" s="69" t="s">
        <v>58</v>
      </c>
      <c r="E34" s="15"/>
      <c r="F34" s="73" t="str">
        <f t="shared" si="0"/>
        <v>Không XL</v>
      </c>
      <c r="G34" s="15"/>
      <c r="H34" s="73" t="str">
        <f t="shared" si="1"/>
        <v>Không XL</v>
      </c>
      <c r="I34" s="15"/>
    </row>
    <row r="35" spans="1:9" ht="20.100000000000001" customHeight="1" thickBot="1" x14ac:dyDescent="0.35">
      <c r="A35" s="34"/>
      <c r="B35" s="34"/>
      <c r="C35" s="52" t="s">
        <v>10</v>
      </c>
      <c r="D35" s="52"/>
      <c r="E35" s="52"/>
      <c r="F35" s="52"/>
      <c r="G35" s="52"/>
      <c r="H35" s="52"/>
      <c r="I35" s="52"/>
    </row>
    <row r="36" spans="1:9" ht="18" customHeight="1" x14ac:dyDescent="0.25">
      <c r="C36" s="53" t="s">
        <v>11</v>
      </c>
      <c r="D36" s="27"/>
      <c r="E36" s="55" t="s">
        <v>21</v>
      </c>
      <c r="F36" s="56"/>
      <c r="G36" s="57" t="s">
        <v>6</v>
      </c>
      <c r="H36" s="58"/>
      <c r="I36" s="59" t="s">
        <v>7</v>
      </c>
    </row>
    <row r="37" spans="1:9" s="12" customFormat="1" ht="18" customHeight="1" x14ac:dyDescent="0.2">
      <c r="C37" s="54"/>
      <c r="D37" s="28"/>
      <c r="E37" s="13" t="s">
        <v>12</v>
      </c>
      <c r="F37" s="16" t="s">
        <v>13</v>
      </c>
      <c r="G37" s="13" t="s">
        <v>12</v>
      </c>
      <c r="H37" s="16" t="s">
        <v>13</v>
      </c>
      <c r="I37" s="60"/>
    </row>
    <row r="38" spans="1:9" ht="18" customHeight="1" x14ac:dyDescent="0.25">
      <c r="C38" s="17" t="s">
        <v>14</v>
      </c>
      <c r="D38" s="11"/>
      <c r="E38" s="74">
        <f>COUNTIF(F12:F34,"Xuất sắc")</f>
        <v>0</v>
      </c>
      <c r="F38" s="75">
        <f>E38*100/A34</f>
        <v>0</v>
      </c>
      <c r="G38" s="74">
        <f>COUNTIF(H12:H34,"Xuất sắc")</f>
        <v>0</v>
      </c>
      <c r="H38" s="75">
        <f>G38*100/A34</f>
        <v>0</v>
      </c>
      <c r="I38" s="20"/>
    </row>
    <row r="39" spans="1:9" ht="18" customHeight="1" x14ac:dyDescent="0.25">
      <c r="C39" s="17" t="s">
        <v>15</v>
      </c>
      <c r="D39" s="11"/>
      <c r="E39" s="74">
        <f>COUNTIF(F12:F34,"Tốt")</f>
        <v>0</v>
      </c>
      <c r="F39" s="75">
        <f>E39*100/A34</f>
        <v>0</v>
      </c>
      <c r="G39" s="74">
        <f>COUNTIF(H12:H34,"Tốt")</f>
        <v>0</v>
      </c>
      <c r="H39" s="75">
        <f>G39*100/A34</f>
        <v>0</v>
      </c>
      <c r="I39" s="20"/>
    </row>
    <row r="40" spans="1:9" ht="18" customHeight="1" x14ac:dyDescent="0.25">
      <c r="C40" s="17" t="s">
        <v>16</v>
      </c>
      <c r="D40" s="11"/>
      <c r="E40" s="74">
        <f>COUNTIF(F12:F34,"Khá")</f>
        <v>0</v>
      </c>
      <c r="F40" s="75">
        <f>E40*100/A34</f>
        <v>0</v>
      </c>
      <c r="G40" s="74">
        <f>COUNTIF(H12:H34,"Khá")</f>
        <v>0</v>
      </c>
      <c r="H40" s="75">
        <f>G40*100/A34</f>
        <v>0</v>
      </c>
      <c r="I40" s="20"/>
    </row>
    <row r="41" spans="1:9" ht="18" customHeight="1" x14ac:dyDescent="0.25">
      <c r="C41" s="17" t="s">
        <v>17</v>
      </c>
      <c r="D41" s="11"/>
      <c r="E41" s="74">
        <f>COUNTIF(F12:F34,"TB")</f>
        <v>0</v>
      </c>
      <c r="F41" s="75">
        <f>E41*100/A34</f>
        <v>0</v>
      </c>
      <c r="G41" s="74">
        <f>COUNTIF(H12:H34,"TB")</f>
        <v>0</v>
      </c>
      <c r="H41" s="75">
        <f>G41*100/A34</f>
        <v>0</v>
      </c>
      <c r="I41" s="20"/>
    </row>
    <row r="42" spans="1:9" ht="18" customHeight="1" x14ac:dyDescent="0.25">
      <c r="C42" s="17" t="s">
        <v>18</v>
      </c>
      <c r="D42" s="11"/>
      <c r="E42" s="74">
        <f>COUNTIF(F12:F34,"Yếu")</f>
        <v>0</v>
      </c>
      <c r="F42" s="75">
        <f>E42*100/A34</f>
        <v>0</v>
      </c>
      <c r="G42" s="74">
        <f>COUNTIF(H12:H34,"Yếu")</f>
        <v>0</v>
      </c>
      <c r="H42" s="75">
        <f>G42*100/A34</f>
        <v>0</v>
      </c>
      <c r="I42" s="20"/>
    </row>
    <row r="43" spans="1:9" ht="18" customHeight="1" thickBot="1" x14ac:dyDescent="0.3">
      <c r="C43" s="21" t="s">
        <v>29</v>
      </c>
      <c r="D43" s="29"/>
      <c r="E43" s="76">
        <f>COUNTIF(F12:F34,"Không XL")</f>
        <v>23</v>
      </c>
      <c r="F43" s="77">
        <f>E43*100/A34</f>
        <v>100</v>
      </c>
      <c r="G43" s="76">
        <f>COUNTIF(H12:H34,"Không XL")</f>
        <v>23</v>
      </c>
      <c r="H43" s="77">
        <f>G43*100/A34</f>
        <v>100</v>
      </c>
      <c r="I43" s="24"/>
    </row>
    <row r="44" spans="1:9" ht="15" customHeight="1" x14ac:dyDescent="0.25">
      <c r="C44" s="25"/>
      <c r="D44" s="25"/>
    </row>
    <row r="45" spans="1:9" ht="20.100000000000001" customHeight="1" x14ac:dyDescent="0.25">
      <c r="E45" s="50" t="s">
        <v>24</v>
      </c>
      <c r="F45" s="50"/>
      <c r="G45" s="50"/>
      <c r="H45" s="50"/>
      <c r="I45" s="50"/>
    </row>
    <row r="46" spans="1:9" ht="20.100000000000001" customHeight="1" x14ac:dyDescent="0.25">
      <c r="A46" s="51" t="s">
        <v>6</v>
      </c>
      <c r="B46" s="51"/>
      <c r="C46" s="51"/>
      <c r="D46" s="51" t="s">
        <v>20</v>
      </c>
      <c r="E46" s="51"/>
      <c r="F46" s="51"/>
      <c r="G46" s="51"/>
      <c r="H46" s="51" t="s">
        <v>19</v>
      </c>
      <c r="I46" s="51"/>
    </row>
    <row r="47" spans="1:9" ht="20.100000000000001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48" spans="1:9" ht="18" customHeight="1" x14ac:dyDescent="0.25"/>
  </sheetData>
  <mergeCells count="25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5:I45"/>
    <mergeCell ref="A46:C46"/>
    <mergeCell ref="D46:G46"/>
    <mergeCell ref="H46:I46"/>
    <mergeCell ref="C35:I35"/>
    <mergeCell ref="C36:C37"/>
    <mergeCell ref="E36:F36"/>
    <mergeCell ref="G36:H36"/>
    <mergeCell ref="I36:I37"/>
    <mergeCell ref="B10:B11"/>
  </mergeCells>
  <phoneticPr fontId="13" type="noConversion"/>
  <conditionalFormatting sqref="F12:F34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conditionalFormatting sqref="H12:H34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5" right="0.25" top="0.25" bottom="0.25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18.83203125" style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1" t="s">
        <v>25</v>
      </c>
      <c r="B3" s="51"/>
      <c r="C3" s="51"/>
      <c r="D3" s="51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1" t="s">
        <v>26</v>
      </c>
      <c r="B4" s="51"/>
      <c r="C4" s="51"/>
      <c r="D4" s="51"/>
      <c r="E4" s="51"/>
      <c r="F4" s="51"/>
      <c r="G4" s="51"/>
      <c r="H4" s="51"/>
      <c r="I4" s="5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30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40" t="s">
        <v>113</v>
      </c>
      <c r="B8" s="40"/>
      <c r="C8" s="40"/>
      <c r="D8" s="40"/>
      <c r="E8" s="40"/>
      <c r="F8" s="40"/>
      <c r="G8" s="40"/>
      <c r="H8" s="40"/>
      <c r="I8" s="4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1" t="s">
        <v>4</v>
      </c>
      <c r="B10" s="41" t="s">
        <v>112</v>
      </c>
      <c r="C10" s="43" t="s">
        <v>5</v>
      </c>
      <c r="D10" s="44"/>
      <c r="E10" s="47" t="s">
        <v>21</v>
      </c>
      <c r="F10" s="48"/>
      <c r="G10" s="47" t="s">
        <v>6</v>
      </c>
      <c r="H10" s="48"/>
      <c r="I10" s="49" t="s">
        <v>7</v>
      </c>
    </row>
    <row r="11" spans="1:20" s="12" customFormat="1" ht="27.95" customHeight="1" x14ac:dyDescent="0.2">
      <c r="A11" s="42"/>
      <c r="B11" s="70"/>
      <c r="C11" s="45"/>
      <c r="D11" s="46"/>
      <c r="E11" s="13" t="s">
        <v>8</v>
      </c>
      <c r="F11" s="13" t="s">
        <v>9</v>
      </c>
      <c r="G11" s="13" t="s">
        <v>8</v>
      </c>
      <c r="H11" s="13" t="s">
        <v>9</v>
      </c>
      <c r="I11" s="42"/>
    </row>
    <row r="12" spans="1:20" s="12" customFormat="1" ht="20.100000000000001" customHeight="1" x14ac:dyDescent="0.2">
      <c r="A12" s="14">
        <v>1</v>
      </c>
      <c r="B12" s="71" t="s">
        <v>114</v>
      </c>
      <c r="C12" s="72" t="s">
        <v>77</v>
      </c>
      <c r="D12" s="69" t="s">
        <v>54</v>
      </c>
      <c r="E12" s="15"/>
      <c r="F12" s="73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73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14">
        <v>2</v>
      </c>
      <c r="B13" s="71" t="s">
        <v>115</v>
      </c>
      <c r="C13" s="72" t="s">
        <v>62</v>
      </c>
      <c r="D13" s="69" t="s">
        <v>44</v>
      </c>
      <c r="E13" s="15"/>
      <c r="F13" s="73" t="str">
        <f t="shared" ref="F13:F23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73" t="str">
        <f t="shared" ref="H13:H23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14">
        <v>3</v>
      </c>
      <c r="B14" s="71" t="s">
        <v>116</v>
      </c>
      <c r="C14" s="72" t="s">
        <v>117</v>
      </c>
      <c r="D14" s="69" t="s">
        <v>31</v>
      </c>
      <c r="E14" s="15"/>
      <c r="F14" s="73" t="str">
        <f t="shared" si="0"/>
        <v>Không XL</v>
      </c>
      <c r="G14" s="15"/>
      <c r="H14" s="73" t="str">
        <f t="shared" si="1"/>
        <v>Không XL</v>
      </c>
      <c r="I14" s="15"/>
    </row>
    <row r="15" spans="1:20" s="12" customFormat="1" ht="20.100000000000001" customHeight="1" x14ac:dyDescent="0.2">
      <c r="A15" s="14">
        <v>4</v>
      </c>
      <c r="B15" s="71" t="s">
        <v>118</v>
      </c>
      <c r="C15" s="72" t="s">
        <v>119</v>
      </c>
      <c r="D15" s="69" t="s">
        <v>67</v>
      </c>
      <c r="E15" s="15"/>
      <c r="F15" s="73" t="str">
        <f t="shared" si="0"/>
        <v>Không XL</v>
      </c>
      <c r="G15" s="15"/>
      <c r="H15" s="73" t="str">
        <f t="shared" si="1"/>
        <v>Không XL</v>
      </c>
      <c r="I15" s="15"/>
    </row>
    <row r="16" spans="1:20" s="12" customFormat="1" ht="20.100000000000001" customHeight="1" x14ac:dyDescent="0.2">
      <c r="A16" s="14">
        <v>5</v>
      </c>
      <c r="B16" s="71" t="s">
        <v>120</v>
      </c>
      <c r="C16" s="72" t="s">
        <v>121</v>
      </c>
      <c r="D16" s="69" t="s">
        <v>32</v>
      </c>
      <c r="E16" s="15"/>
      <c r="F16" s="73" t="str">
        <f t="shared" si="0"/>
        <v>Không XL</v>
      </c>
      <c r="G16" s="15"/>
      <c r="H16" s="73" t="str">
        <f t="shared" si="1"/>
        <v>Không XL</v>
      </c>
      <c r="I16" s="15"/>
    </row>
    <row r="17" spans="1:9" s="12" customFormat="1" ht="20.100000000000001" customHeight="1" x14ac:dyDescent="0.2">
      <c r="A17" s="14">
        <v>6</v>
      </c>
      <c r="B17" s="71" t="s">
        <v>122</v>
      </c>
      <c r="C17" s="72" t="s">
        <v>59</v>
      </c>
      <c r="D17" s="69" t="s">
        <v>51</v>
      </c>
      <c r="E17" s="15"/>
      <c r="F17" s="73" t="str">
        <f t="shared" si="0"/>
        <v>Không XL</v>
      </c>
      <c r="G17" s="15"/>
      <c r="H17" s="73" t="str">
        <f t="shared" si="1"/>
        <v>Không XL</v>
      </c>
      <c r="I17" s="15"/>
    </row>
    <row r="18" spans="1:9" s="12" customFormat="1" ht="20.100000000000001" customHeight="1" x14ac:dyDescent="0.2">
      <c r="A18" s="14">
        <v>7</v>
      </c>
      <c r="B18" s="71" t="s">
        <v>123</v>
      </c>
      <c r="C18" s="72" t="s">
        <v>124</v>
      </c>
      <c r="D18" s="69" t="s">
        <v>33</v>
      </c>
      <c r="E18" s="15"/>
      <c r="F18" s="73" t="str">
        <f t="shared" si="0"/>
        <v>Không XL</v>
      </c>
      <c r="G18" s="15"/>
      <c r="H18" s="73" t="str">
        <f t="shared" si="1"/>
        <v>Không XL</v>
      </c>
      <c r="I18" s="15"/>
    </row>
    <row r="19" spans="1:9" s="12" customFormat="1" ht="20.100000000000001" customHeight="1" x14ac:dyDescent="0.2">
      <c r="A19" s="14">
        <v>8</v>
      </c>
      <c r="B19" s="71" t="s">
        <v>125</v>
      </c>
      <c r="C19" s="72" t="s">
        <v>57</v>
      </c>
      <c r="D19" s="69" t="s">
        <v>35</v>
      </c>
      <c r="E19" s="15"/>
      <c r="F19" s="73" t="str">
        <f t="shared" si="0"/>
        <v>Không XL</v>
      </c>
      <c r="G19" s="15"/>
      <c r="H19" s="73" t="str">
        <f t="shared" si="1"/>
        <v>Không XL</v>
      </c>
      <c r="I19" s="15"/>
    </row>
    <row r="20" spans="1:9" s="12" customFormat="1" ht="20.100000000000001" customHeight="1" x14ac:dyDescent="0.2">
      <c r="A20" s="14">
        <v>9</v>
      </c>
      <c r="B20" s="71" t="s">
        <v>126</v>
      </c>
      <c r="C20" s="72" t="s">
        <v>60</v>
      </c>
      <c r="D20" s="69" t="s">
        <v>36</v>
      </c>
      <c r="E20" s="15"/>
      <c r="F20" s="73" t="str">
        <f t="shared" si="0"/>
        <v>Không XL</v>
      </c>
      <c r="G20" s="15"/>
      <c r="H20" s="73" t="str">
        <f t="shared" si="1"/>
        <v>Không XL</v>
      </c>
      <c r="I20" s="15"/>
    </row>
    <row r="21" spans="1:9" s="12" customFormat="1" ht="20.100000000000001" customHeight="1" x14ac:dyDescent="0.2">
      <c r="A21" s="14">
        <v>10</v>
      </c>
      <c r="B21" s="71" t="s">
        <v>127</v>
      </c>
      <c r="C21" s="72" t="s">
        <v>53</v>
      </c>
      <c r="D21" s="69" t="s">
        <v>65</v>
      </c>
      <c r="E21" s="15"/>
      <c r="F21" s="73" t="str">
        <f t="shared" si="0"/>
        <v>Không XL</v>
      </c>
      <c r="G21" s="15"/>
      <c r="H21" s="73" t="str">
        <f t="shared" si="1"/>
        <v>Không XL</v>
      </c>
      <c r="I21" s="15"/>
    </row>
    <row r="22" spans="1:9" s="12" customFormat="1" ht="20.100000000000001" customHeight="1" x14ac:dyDescent="0.2">
      <c r="A22" s="14">
        <v>11</v>
      </c>
      <c r="B22" s="71" t="s">
        <v>128</v>
      </c>
      <c r="C22" s="72" t="s">
        <v>69</v>
      </c>
      <c r="D22" s="69" t="s">
        <v>129</v>
      </c>
      <c r="E22" s="15"/>
      <c r="F22" s="73" t="str">
        <f t="shared" si="0"/>
        <v>Không XL</v>
      </c>
      <c r="G22" s="15"/>
      <c r="H22" s="73" t="str">
        <f t="shared" si="1"/>
        <v>Không XL</v>
      </c>
      <c r="I22" s="15"/>
    </row>
    <row r="23" spans="1:9" s="12" customFormat="1" ht="20.100000000000001" customHeight="1" x14ac:dyDescent="0.2">
      <c r="A23" s="14">
        <v>12</v>
      </c>
      <c r="B23" s="71" t="s">
        <v>130</v>
      </c>
      <c r="C23" s="72" t="s">
        <v>131</v>
      </c>
      <c r="D23" s="69" t="s">
        <v>76</v>
      </c>
      <c r="E23" s="15"/>
      <c r="F23" s="73" t="str">
        <f t="shared" si="0"/>
        <v>Không XL</v>
      </c>
      <c r="G23" s="15"/>
      <c r="H23" s="73" t="str">
        <f t="shared" si="1"/>
        <v>Không XL</v>
      </c>
      <c r="I23" s="15"/>
    </row>
    <row r="24" spans="1:9" ht="24.95" customHeight="1" thickBot="1" x14ac:dyDescent="0.35">
      <c r="A24" s="34"/>
      <c r="B24" s="34"/>
      <c r="C24" s="52" t="s">
        <v>10</v>
      </c>
      <c r="D24" s="52"/>
      <c r="E24" s="52"/>
      <c r="F24" s="52"/>
      <c r="G24" s="52"/>
      <c r="H24" s="52"/>
      <c r="I24" s="52"/>
    </row>
    <row r="25" spans="1:9" ht="21.95" customHeight="1" x14ac:dyDescent="0.25">
      <c r="C25" s="53" t="s">
        <v>11</v>
      </c>
      <c r="D25" s="27"/>
      <c r="E25" s="55" t="s">
        <v>21</v>
      </c>
      <c r="F25" s="56"/>
      <c r="G25" s="57" t="s">
        <v>6</v>
      </c>
      <c r="H25" s="58"/>
      <c r="I25" s="59" t="s">
        <v>7</v>
      </c>
    </row>
    <row r="26" spans="1:9" s="12" customFormat="1" ht="21.95" customHeight="1" x14ac:dyDescent="0.2">
      <c r="C26" s="54"/>
      <c r="D26" s="28"/>
      <c r="E26" s="13" t="s">
        <v>12</v>
      </c>
      <c r="F26" s="16" t="s">
        <v>13</v>
      </c>
      <c r="G26" s="13" t="s">
        <v>12</v>
      </c>
      <c r="H26" s="16" t="s">
        <v>13</v>
      </c>
      <c r="I26" s="60"/>
    </row>
    <row r="27" spans="1:9" ht="21.95" customHeight="1" x14ac:dyDescent="0.25">
      <c r="C27" s="17" t="s">
        <v>14</v>
      </c>
      <c r="D27" s="11"/>
      <c r="E27" s="74">
        <f>COUNTIF(F12:F23,"Xuất sắc")</f>
        <v>0</v>
      </c>
      <c r="F27" s="75">
        <f>E27*100/A23</f>
        <v>0</v>
      </c>
      <c r="G27" s="74">
        <f>COUNTIF(H12:H23,"Xuất sắc")</f>
        <v>0</v>
      </c>
      <c r="H27" s="75">
        <f>G27*100/A23</f>
        <v>0</v>
      </c>
      <c r="I27" s="20"/>
    </row>
    <row r="28" spans="1:9" ht="21.95" customHeight="1" x14ac:dyDescent="0.25">
      <c r="C28" s="17" t="s">
        <v>15</v>
      </c>
      <c r="D28" s="11"/>
      <c r="E28" s="74">
        <f>COUNTIF(F12:F23,"Tốt")</f>
        <v>0</v>
      </c>
      <c r="F28" s="75">
        <f>E28*100/A23</f>
        <v>0</v>
      </c>
      <c r="G28" s="74">
        <f>COUNTIF(H12:H23,"Tốt")</f>
        <v>0</v>
      </c>
      <c r="H28" s="75">
        <f>G28*100/A23</f>
        <v>0</v>
      </c>
      <c r="I28" s="20"/>
    </row>
    <row r="29" spans="1:9" ht="21.95" customHeight="1" x14ac:dyDescent="0.25">
      <c r="C29" s="17" t="s">
        <v>16</v>
      </c>
      <c r="D29" s="11"/>
      <c r="E29" s="74">
        <f>COUNTIF(F12:F23,"Khá")</f>
        <v>0</v>
      </c>
      <c r="F29" s="75">
        <f>E29*100/A23</f>
        <v>0</v>
      </c>
      <c r="G29" s="74">
        <f>COUNTIF(H12:H23,"Khá")</f>
        <v>0</v>
      </c>
      <c r="H29" s="75">
        <f>G29*100/A23</f>
        <v>0</v>
      </c>
      <c r="I29" s="20"/>
    </row>
    <row r="30" spans="1:9" ht="21.95" customHeight="1" x14ac:dyDescent="0.25">
      <c r="C30" s="17" t="s">
        <v>17</v>
      </c>
      <c r="D30" s="11"/>
      <c r="E30" s="74">
        <f>COUNTIF(F12:F23,"TB")</f>
        <v>0</v>
      </c>
      <c r="F30" s="75">
        <f>E30*100/A23</f>
        <v>0</v>
      </c>
      <c r="G30" s="74">
        <f>COUNTIF(H12:H23,"TB")</f>
        <v>0</v>
      </c>
      <c r="H30" s="75">
        <f>G30*100/A23</f>
        <v>0</v>
      </c>
      <c r="I30" s="20"/>
    </row>
    <row r="31" spans="1:9" ht="21.95" customHeight="1" x14ac:dyDescent="0.25">
      <c r="C31" s="17" t="s">
        <v>18</v>
      </c>
      <c r="D31" s="11"/>
      <c r="E31" s="74">
        <f>COUNTIF(F12:F23,"Yếu")</f>
        <v>0</v>
      </c>
      <c r="F31" s="75">
        <f>E31*100/A23</f>
        <v>0</v>
      </c>
      <c r="G31" s="74">
        <f>COUNTIF(H12:H23,"Yếu")</f>
        <v>0</v>
      </c>
      <c r="H31" s="75">
        <f>G31*100/A23</f>
        <v>0</v>
      </c>
      <c r="I31" s="20"/>
    </row>
    <row r="32" spans="1:9" ht="21.95" customHeight="1" thickBot="1" x14ac:dyDescent="0.3">
      <c r="C32" s="21" t="s">
        <v>29</v>
      </c>
      <c r="D32" s="29"/>
      <c r="E32" s="76">
        <f>COUNTIF(F12:F23,"Không XL")</f>
        <v>12</v>
      </c>
      <c r="F32" s="77">
        <f>E32*100/A23</f>
        <v>100</v>
      </c>
      <c r="G32" s="76">
        <f>COUNTIF(H12:H23,"Không XL")</f>
        <v>12</v>
      </c>
      <c r="H32" s="77">
        <f>G32*100/A23</f>
        <v>100</v>
      </c>
      <c r="I32" s="24"/>
    </row>
    <row r="33" spans="1:9" ht="15" customHeight="1" x14ac:dyDescent="0.25">
      <c r="C33" s="25"/>
      <c r="D33" s="25"/>
    </row>
    <row r="34" spans="1:9" ht="18" customHeight="1" x14ac:dyDescent="0.25">
      <c r="E34" s="50" t="s">
        <v>24</v>
      </c>
      <c r="F34" s="50"/>
      <c r="G34" s="50"/>
      <c r="H34" s="50"/>
      <c r="I34" s="50"/>
    </row>
    <row r="35" spans="1:9" ht="18" customHeight="1" x14ac:dyDescent="0.25">
      <c r="A35" s="51" t="s">
        <v>6</v>
      </c>
      <c r="B35" s="51"/>
      <c r="C35" s="51"/>
      <c r="D35" s="51" t="s">
        <v>20</v>
      </c>
      <c r="E35" s="51"/>
      <c r="F35" s="51"/>
      <c r="G35" s="51"/>
      <c r="H35" s="51" t="s">
        <v>19</v>
      </c>
      <c r="I35" s="51"/>
    </row>
    <row r="36" spans="1:9" ht="20.100000000000001" customHeight="1" x14ac:dyDescent="0.25">
      <c r="A36" s="26"/>
      <c r="B36" s="26"/>
      <c r="C36" s="26"/>
      <c r="D36" s="26"/>
      <c r="E36" s="26"/>
      <c r="F36" s="26"/>
      <c r="G36" s="26"/>
      <c r="H36" s="26"/>
      <c r="I36" s="26"/>
    </row>
    <row r="37" spans="1:9" ht="20.100000000000001" customHeight="1" x14ac:dyDescent="0.25">
      <c r="A37" s="26"/>
      <c r="B37" s="26"/>
      <c r="C37" s="26"/>
      <c r="D37" s="26"/>
      <c r="E37" s="26"/>
      <c r="F37" s="26"/>
      <c r="G37" s="26"/>
      <c r="H37" s="26"/>
      <c r="I37" s="26"/>
    </row>
    <row r="38" spans="1:9" ht="20.100000000000001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</row>
    <row r="39" spans="1:9" ht="18" customHeight="1" x14ac:dyDescent="0.25">
      <c r="A39" s="1">
        <v>1</v>
      </c>
    </row>
    <row r="40" spans="1:9" ht="18" customHeight="1" x14ac:dyDescent="0.25"/>
  </sheetData>
  <mergeCells count="25">
    <mergeCell ref="A35:C35"/>
    <mergeCell ref="D35:G35"/>
    <mergeCell ref="H35:I35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B10:B11"/>
    <mergeCell ref="C24:I24"/>
    <mergeCell ref="C25:C26"/>
    <mergeCell ref="E25:F25"/>
    <mergeCell ref="G25:H25"/>
    <mergeCell ref="I25:I26"/>
    <mergeCell ref="E34:I34"/>
  </mergeCells>
  <phoneticPr fontId="13" type="noConversion"/>
  <conditionalFormatting sqref="F12:F23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conditionalFormatting sqref="H12:H23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8" t="s">
        <v>22</v>
      </c>
      <c r="B2" s="68"/>
      <c r="C2" s="68"/>
      <c r="D2" s="68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25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26</v>
      </c>
      <c r="B4" s="64"/>
      <c r="C4" s="64"/>
      <c r="D4" s="64"/>
      <c r="E4" s="51"/>
      <c r="F4" s="51"/>
      <c r="G4" s="51"/>
      <c r="H4" s="51"/>
      <c r="I4" s="5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67" t="s">
        <v>27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0" t="s">
        <v>28</v>
      </c>
      <c r="B8" s="40"/>
      <c r="C8" s="40"/>
      <c r="D8" s="40"/>
      <c r="E8" s="40"/>
      <c r="F8" s="40"/>
      <c r="G8" s="40"/>
      <c r="H8" s="40"/>
      <c r="I8" s="4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7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1" t="s">
        <v>4</v>
      </c>
      <c r="B10" s="35"/>
      <c r="C10" s="43" t="s">
        <v>5</v>
      </c>
      <c r="D10" s="44"/>
      <c r="E10" s="47" t="s">
        <v>21</v>
      </c>
      <c r="F10" s="48"/>
      <c r="G10" s="47" t="s">
        <v>6</v>
      </c>
      <c r="H10" s="48"/>
      <c r="I10" s="49" t="s">
        <v>7</v>
      </c>
    </row>
    <row r="11" spans="1:20" s="12" customFormat="1" ht="30" customHeight="1" x14ac:dyDescent="0.2">
      <c r="A11" s="42"/>
      <c r="B11" s="38"/>
      <c r="C11" s="45"/>
      <c r="D11" s="46"/>
      <c r="E11" s="13" t="s">
        <v>8</v>
      </c>
      <c r="F11" s="13" t="s">
        <v>9</v>
      </c>
      <c r="G11" s="13" t="s">
        <v>8</v>
      </c>
      <c r="H11" s="13" t="s">
        <v>9</v>
      </c>
      <c r="I11" s="42"/>
    </row>
    <row r="12" spans="1:20" s="12" customFormat="1" ht="18" customHeight="1" x14ac:dyDescent="0.2">
      <c r="A12" s="14">
        <v>1</v>
      </c>
      <c r="B12" s="3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66" t="s">
        <v>10</v>
      </c>
      <c r="D62" s="66"/>
      <c r="E62" s="66"/>
      <c r="F62" s="66"/>
      <c r="G62" s="66"/>
      <c r="H62" s="66"/>
      <c r="I62" s="66"/>
    </row>
    <row r="63" spans="1:9" ht="18" customHeight="1" x14ac:dyDescent="0.25">
      <c r="C63" s="53" t="s">
        <v>11</v>
      </c>
      <c r="D63" s="27"/>
      <c r="E63" s="47" t="s">
        <v>21</v>
      </c>
      <c r="F63" s="48"/>
      <c r="G63" s="57" t="s">
        <v>6</v>
      </c>
      <c r="H63" s="58"/>
      <c r="I63" s="59" t="s">
        <v>7</v>
      </c>
    </row>
    <row r="64" spans="1:9" s="12" customFormat="1" ht="18" customHeight="1" x14ac:dyDescent="0.2">
      <c r="C64" s="5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50" t="s">
        <v>23</v>
      </c>
      <c r="F72" s="50"/>
      <c r="G72" s="50"/>
      <c r="H72" s="50"/>
      <c r="I72" s="50"/>
    </row>
    <row r="73" spans="3:9" ht="18" customHeight="1" x14ac:dyDescent="0.25">
      <c r="C73" s="26" t="s">
        <v>6</v>
      </c>
      <c r="D73" s="51" t="s">
        <v>20</v>
      </c>
      <c r="E73" s="51"/>
      <c r="F73" s="51"/>
      <c r="G73" s="51"/>
      <c r="H73" s="51" t="s">
        <v>19</v>
      </c>
      <c r="I73" s="5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2018T5</vt:lpstr>
      <vt:lpstr>2018T6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2019-12-25T03:31:49Z</dcterms:modified>
</cp:coreProperties>
</file>